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5 and 6 - Microtubules/MAPH-1/"/>
    </mc:Choice>
  </mc:AlternateContent>
  <xr:revisionPtr revIDLastSave="233" documentId="13_ncr:1_{F098DE2C-4C2D-BE4B-A021-B0F9F9666389}" xr6:coauthVersionLast="45" xr6:coauthVersionMax="45" xr10:uidLastSave="{9777F1C7-F697-0E4A-9C62-5220083B335F}"/>
  <bookViews>
    <workbookView xWindow="12780" yWindow="460" windowWidth="20820" windowHeight="15500" xr2:uid="{B29E2E41-541D-FE4D-94FC-5F93A431D2A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3" i="1" l="1"/>
  <c r="Z6" i="1" l="1"/>
  <c r="Y6" i="1"/>
  <c r="L33" i="1"/>
  <c r="L32" i="1"/>
  <c r="L31" i="1"/>
  <c r="L30" i="1"/>
  <c r="L29" i="1"/>
  <c r="L28" i="1"/>
  <c r="L27" i="1"/>
  <c r="L26" i="1"/>
  <c r="L25" i="1"/>
  <c r="L24" i="1"/>
  <c r="Z5" i="1" l="1"/>
  <c r="Y5" i="1"/>
  <c r="E36" i="1"/>
  <c r="E35" i="1"/>
  <c r="E34" i="1"/>
  <c r="E33" i="1"/>
  <c r="E32" i="1"/>
  <c r="E31" i="1"/>
  <c r="E30" i="1"/>
  <c r="E29" i="1"/>
  <c r="E28" i="1"/>
  <c r="E27" i="1"/>
  <c r="Y4" i="1" l="1"/>
  <c r="Y3" i="1"/>
  <c r="Y2" i="1"/>
  <c r="L14" i="1"/>
  <c r="L13" i="1"/>
  <c r="L12" i="1"/>
  <c r="E16" i="1"/>
  <c r="E15" i="1"/>
  <c r="E14" i="1"/>
  <c r="E13" i="1"/>
  <c r="E12" i="1"/>
  <c r="S15" i="1"/>
  <c r="S14" i="1"/>
  <c r="S13" i="1"/>
  <c r="S12" i="1"/>
  <c r="E26" i="1" l="1"/>
  <c r="E25" i="1" l="1"/>
  <c r="E24" i="1"/>
  <c r="S11" i="1" l="1"/>
  <c r="S10" i="1"/>
  <c r="S9" i="1"/>
  <c r="S8" i="1"/>
  <c r="S7" i="1"/>
  <c r="S6" i="1"/>
  <c r="S5" i="1"/>
  <c r="S3" i="1"/>
  <c r="S4" i="1"/>
  <c r="S2" i="1"/>
  <c r="Z4" i="1" l="1"/>
  <c r="L3" i="1"/>
  <c r="L4" i="1"/>
  <c r="L5" i="1"/>
  <c r="L6" i="1"/>
  <c r="L7" i="1"/>
  <c r="L8" i="1"/>
  <c r="L9" i="1"/>
  <c r="L10" i="1"/>
  <c r="L11" i="1"/>
  <c r="L2" i="1"/>
  <c r="E11" i="1"/>
  <c r="E10" i="1"/>
  <c r="E9" i="1"/>
  <c r="E8" i="1"/>
  <c r="E7" i="1"/>
  <c r="E6" i="1"/>
  <c r="E5" i="1"/>
  <c r="E4" i="1"/>
  <c r="E3" i="1"/>
  <c r="E2" i="1"/>
  <c r="Z2" i="1" l="1"/>
  <c r="Z3" i="1"/>
</calcChain>
</file>

<file path=xl/sharedStrings.xml><?xml version="1.0" encoding="utf-8"?>
<sst xmlns="http://schemas.openxmlformats.org/spreadsheetml/2006/main" count="156" uniqueCount="86">
  <si>
    <t>190605_P6deg_maph1_L3_A_24</t>
  </si>
  <si>
    <t>Bundles</t>
  </si>
  <si>
    <t>um</t>
  </si>
  <si>
    <t>Which side did i count</t>
  </si>
  <si>
    <t>top</t>
  </si>
  <si>
    <t>Time</t>
  </si>
  <si>
    <t>Bundles/um</t>
  </si>
  <si>
    <t>190605_P6deg_maph1_L3_A_11</t>
  </si>
  <si>
    <t>left</t>
  </si>
  <si>
    <t>190605_P6deg_maph1_L3_A_30</t>
  </si>
  <si>
    <t>190605_P6deg_maph1_L3_A_23</t>
  </si>
  <si>
    <t>190605_P6deg_maph1_L3_A_17</t>
  </si>
  <si>
    <t>bottom</t>
  </si>
  <si>
    <t>190605_P6deg_maph1_L3_A_29</t>
  </si>
  <si>
    <t>190605_P6deg_maph1_L3_A_21</t>
  </si>
  <si>
    <t>190605_P6deg_maph1_L3_A_4</t>
  </si>
  <si>
    <t>190605_P6deg_maph1_L3_A_9</t>
  </si>
  <si>
    <t>190605_P6deg_maph1_L3_A_19</t>
  </si>
  <si>
    <t>190605_P6deg_maph1_L3_C_10</t>
  </si>
  <si>
    <t>190605_P6deg_maph1_L3_C_19</t>
  </si>
  <si>
    <t>190605_P6deg_maph1_L3_C_4</t>
  </si>
  <si>
    <t xml:space="preserve">Average </t>
  </si>
  <si>
    <t>P6deg</t>
  </si>
  <si>
    <t>Control</t>
  </si>
  <si>
    <t>190605_P6deg_maph1_L3_C_15</t>
  </si>
  <si>
    <t>190605_P6deg_maph1_L3_C_3</t>
  </si>
  <si>
    <t>190605_P6deg_maph1_L3_C_13</t>
  </si>
  <si>
    <t>190605_P6deg_maph1_L3_C_12</t>
  </si>
  <si>
    <t>190605_P6deg_maph1_L3_C_17</t>
  </si>
  <si>
    <t>St dev</t>
  </si>
  <si>
    <t>190605_P6deg_maph1_L3_C_9</t>
  </si>
  <si>
    <t>190605_P6deg_maph1_L3_C_16</t>
  </si>
  <si>
    <t>190905_PKC3AID_maph1_A_12</t>
  </si>
  <si>
    <t>190905_PKC3AID_maph1_A_21</t>
  </si>
  <si>
    <t>190905_PKC3AID_maph1_A_15</t>
  </si>
  <si>
    <t>190905_PKC3AID_maph1_A_19</t>
  </si>
  <si>
    <t>190905_PKC3AID_maph1_A_17</t>
  </si>
  <si>
    <t>190905_PKC3AID_maph1_A_14</t>
  </si>
  <si>
    <t>190905_PKC3AID_maph1_A_10</t>
  </si>
  <si>
    <t>190905_PKC3AID_maph1_A_3</t>
  </si>
  <si>
    <t>190905_PKC3AID_maph1_A_1</t>
  </si>
  <si>
    <t>190905_PKC3AID_maph1_A_8</t>
  </si>
  <si>
    <t>PKC3 deg</t>
  </si>
  <si>
    <t>Noca ko</t>
  </si>
  <si>
    <t>200320_nocako_maph1_2</t>
  </si>
  <si>
    <t>200326_nocako_maph1_1</t>
  </si>
  <si>
    <t>200326_nocako_maph1_4</t>
  </si>
  <si>
    <t>190905_PKC3AID_maph1_A_11</t>
  </si>
  <si>
    <t>190905_PKC3AID_maph1_A_7</t>
  </si>
  <si>
    <t>190905_PKC3AID_maph1_A_4</t>
  </si>
  <si>
    <t>190905_PKC3AID_maph1_A_6</t>
  </si>
  <si>
    <t>190605_P6deg_maph1_L3_A_8</t>
  </si>
  <si>
    <t>190605_P6deg_maph1_L3_A_7</t>
  </si>
  <si>
    <t>190605_P6deg_maph1_L3_A_6</t>
  </si>
  <si>
    <t>190605_P6deg_maph1_L3_A_2</t>
  </si>
  <si>
    <t>190605_P6deg_maph1_L3_A_1</t>
  </si>
  <si>
    <t>190605_P6deg_maph1_L3_C_7</t>
  </si>
  <si>
    <t>190605_P6deg_maph1_L3_C_14</t>
  </si>
  <si>
    <t>190605_P6deg_maph1_L3_C_18</t>
  </si>
  <si>
    <t>200526_nocako_maph1_21</t>
  </si>
  <si>
    <t>200526_nocako_maph1_20</t>
  </si>
  <si>
    <t>200526_nocako_maph1_19</t>
  </si>
  <si>
    <t>200526_nocako_maph1_18</t>
  </si>
  <si>
    <t>200526_nocako_maph1_17</t>
  </si>
  <si>
    <t>200526_nocako_maph1_16</t>
  </si>
  <si>
    <t>200526_nocako_maph1_15</t>
  </si>
  <si>
    <t>200526_nocako_maph1_14</t>
  </si>
  <si>
    <t>200526_nocako_maph1_13</t>
  </si>
  <si>
    <t>200526_nocako_maph1_11</t>
  </si>
  <si>
    <t>201029_P6aid_A_nocako_4</t>
  </si>
  <si>
    <t>weird worms</t>
  </si>
  <si>
    <t>201103_P6aid_maph1_A_nocako6</t>
  </si>
  <si>
    <t>middle</t>
  </si>
  <si>
    <t>201103_P6aid_maph1_A_nocako4</t>
  </si>
  <si>
    <t>201103_P6aid_A_nocako_9</t>
  </si>
  <si>
    <t>201103_P6aid_A_nocako_7</t>
  </si>
  <si>
    <t>201103_P6aid_A_nocako_5</t>
  </si>
  <si>
    <t>201103_P6aid_A_nocako_4</t>
  </si>
  <si>
    <t>right</t>
  </si>
  <si>
    <t>201103_P6aid_A_nocako_1</t>
  </si>
  <si>
    <t>201103_P6aid_A_nocako_2</t>
  </si>
  <si>
    <t>top + bottom</t>
  </si>
  <si>
    <t>201111_P6aid_A_maph1_nocako_7</t>
  </si>
  <si>
    <t>201111_P6aid_A_maph1_nocako_3,5,6</t>
  </si>
  <si>
    <t>201111_P6aid_A_maph1_nocako_8</t>
  </si>
  <si>
    <t>P6deg + nocako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</si>
</sst>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E30C9-9EDA-3145-8549-9DDDE2350188}">
  <dimension ref="A1:Z43"/>
  <sheetViews>
    <sheetView tabSelected="1" zoomScale="50" zoomScaleNormal="88" workbookViewId="0">
      <selection activeCell="D44" sqref="D44"/>
    </sheetView>
  </sheetViews>
  <sheetFormatPr baseColWidth="10" defaultRowHeight="16" x14ac:dyDescent="0.2"/>
  <cols>
    <col min="1" max="1" width="30.33203125" bestFit="1" customWidth="1"/>
    <col min="5" max="5" width="12.1640625" bestFit="1" customWidth="1"/>
    <col min="6" max="6" width="19.33203125" bestFit="1" customWidth="1"/>
    <col min="8" max="8" width="35.6640625" bestFit="1" customWidth="1"/>
    <col min="15" max="15" width="29.33203125" bestFit="1" customWidth="1"/>
    <col min="24" max="24" width="14.1640625" bestFit="1" customWidth="1"/>
  </cols>
  <sheetData>
    <row r="1" spans="1:26" x14ac:dyDescent="0.2">
      <c r="B1" t="s">
        <v>5</v>
      </c>
      <c r="C1" t="s">
        <v>1</v>
      </c>
      <c r="D1" t="s">
        <v>2</v>
      </c>
      <c r="E1" t="s">
        <v>6</v>
      </c>
      <c r="F1" t="s">
        <v>3</v>
      </c>
      <c r="I1" t="s">
        <v>5</v>
      </c>
      <c r="J1" t="s">
        <v>1</v>
      </c>
      <c r="K1" t="s">
        <v>2</v>
      </c>
      <c r="L1" t="s">
        <v>6</v>
      </c>
      <c r="M1" t="s">
        <v>3</v>
      </c>
      <c r="Q1" t="s">
        <v>1</v>
      </c>
      <c r="R1" t="s">
        <v>2</v>
      </c>
      <c r="S1" t="s">
        <v>6</v>
      </c>
      <c r="T1" t="s">
        <v>3</v>
      </c>
      <c r="X1" s="1" t="s">
        <v>21</v>
      </c>
      <c r="Y1" s="1"/>
      <c r="Z1" t="s">
        <v>29</v>
      </c>
    </row>
    <row r="2" spans="1:26" x14ac:dyDescent="0.2">
      <c r="A2" t="s">
        <v>0</v>
      </c>
      <c r="C2">
        <v>43</v>
      </c>
      <c r="D2">
        <v>90</v>
      </c>
      <c r="E2">
        <f t="shared" ref="E2:E16" si="0">C2/D2</f>
        <v>0.4777777777777778</v>
      </c>
      <c r="F2" t="s">
        <v>4</v>
      </c>
      <c r="H2" t="s">
        <v>18</v>
      </c>
      <c r="J2">
        <v>82</v>
      </c>
      <c r="K2">
        <v>90</v>
      </c>
      <c r="L2">
        <f t="shared" ref="L2:L10" si="1">J2/K2</f>
        <v>0.91111111111111109</v>
      </c>
      <c r="M2" t="s">
        <v>4</v>
      </c>
      <c r="O2" t="s">
        <v>32</v>
      </c>
      <c r="Q2">
        <v>100</v>
      </c>
      <c r="R2">
        <v>140</v>
      </c>
      <c r="S2">
        <f>Q2/R2</f>
        <v>0.7142857142857143</v>
      </c>
      <c r="T2" t="s">
        <v>4</v>
      </c>
      <c r="X2" t="s">
        <v>22</v>
      </c>
      <c r="Y2">
        <f>AVERAGE(E2:E16)</f>
        <v>0.61492328042328048</v>
      </c>
      <c r="Z2">
        <f>STDEV(E2:E11)</f>
        <v>0.20515541468261378</v>
      </c>
    </row>
    <row r="3" spans="1:26" x14ac:dyDescent="0.2">
      <c r="A3" t="s">
        <v>7</v>
      </c>
      <c r="C3">
        <v>52</v>
      </c>
      <c r="D3">
        <v>70</v>
      </c>
      <c r="E3">
        <f t="shared" si="0"/>
        <v>0.74285714285714288</v>
      </c>
      <c r="F3" t="s">
        <v>8</v>
      </c>
      <c r="H3" t="s">
        <v>19</v>
      </c>
      <c r="J3">
        <v>51</v>
      </c>
      <c r="K3">
        <v>70</v>
      </c>
      <c r="L3">
        <f t="shared" si="1"/>
        <v>0.72857142857142854</v>
      </c>
      <c r="M3" t="s">
        <v>4</v>
      </c>
      <c r="O3" t="s">
        <v>33</v>
      </c>
      <c r="Q3">
        <v>76</v>
      </c>
      <c r="R3">
        <v>100</v>
      </c>
      <c r="S3">
        <f t="shared" ref="S3:S15" si="2">Q3/R3</f>
        <v>0.76</v>
      </c>
      <c r="T3" t="s">
        <v>4</v>
      </c>
      <c r="X3" t="s">
        <v>23</v>
      </c>
      <c r="Y3">
        <f>AVERAGE(L2:L14)</f>
        <v>0.8666239316239317</v>
      </c>
      <c r="Z3">
        <f>STDEV(L2:L11)</f>
        <v>0.17126728340029057</v>
      </c>
    </row>
    <row r="4" spans="1:26" x14ac:dyDescent="0.2">
      <c r="A4" t="s">
        <v>9</v>
      </c>
      <c r="C4">
        <v>62</v>
      </c>
      <c r="D4">
        <v>100</v>
      </c>
      <c r="E4">
        <f t="shared" si="0"/>
        <v>0.62</v>
      </c>
      <c r="F4" t="s">
        <v>4</v>
      </c>
      <c r="H4" t="s">
        <v>20</v>
      </c>
      <c r="J4">
        <v>73</v>
      </c>
      <c r="K4">
        <v>70</v>
      </c>
      <c r="L4">
        <f t="shared" si="1"/>
        <v>1.0428571428571429</v>
      </c>
      <c r="M4" t="s">
        <v>8</v>
      </c>
      <c r="O4" t="s">
        <v>34</v>
      </c>
      <c r="Q4">
        <v>45</v>
      </c>
      <c r="R4">
        <v>80</v>
      </c>
      <c r="S4">
        <f t="shared" si="2"/>
        <v>0.5625</v>
      </c>
      <c r="T4" t="s">
        <v>4</v>
      </c>
      <c r="X4" t="s">
        <v>42</v>
      </c>
      <c r="Y4">
        <f>AVERAGE(S2:S15)</f>
        <v>0.65563208616780044</v>
      </c>
      <c r="Z4">
        <f>STDEV(S2:S11)</f>
        <v>0.21334207608278272</v>
      </c>
    </row>
    <row r="5" spans="1:26" x14ac:dyDescent="0.2">
      <c r="A5" t="s">
        <v>10</v>
      </c>
      <c r="C5">
        <v>59</v>
      </c>
      <c r="D5">
        <v>70</v>
      </c>
      <c r="E5">
        <f t="shared" si="0"/>
        <v>0.84285714285714286</v>
      </c>
      <c r="F5" t="s">
        <v>8</v>
      </c>
      <c r="H5" t="s">
        <v>24</v>
      </c>
      <c r="J5">
        <v>96</v>
      </c>
      <c r="K5">
        <v>80</v>
      </c>
      <c r="L5">
        <f t="shared" si="1"/>
        <v>1.2</v>
      </c>
      <c r="M5" t="s">
        <v>8</v>
      </c>
      <c r="O5" t="s">
        <v>35</v>
      </c>
      <c r="Q5">
        <v>61</v>
      </c>
      <c r="R5">
        <v>70</v>
      </c>
      <c r="S5">
        <f t="shared" si="2"/>
        <v>0.87142857142857144</v>
      </c>
      <c r="T5" t="s">
        <v>4</v>
      </c>
      <c r="X5" t="s">
        <v>43</v>
      </c>
      <c r="Y5">
        <f>AVERAGE(E24:E36)</f>
        <v>0.56177045177045182</v>
      </c>
      <c r="Z5">
        <f>STDEV(E24:E36)</f>
        <v>0.14608593511855775</v>
      </c>
    </row>
    <row r="6" spans="1:26" x14ac:dyDescent="0.2">
      <c r="A6" t="s">
        <v>11</v>
      </c>
      <c r="C6">
        <v>24</v>
      </c>
      <c r="D6">
        <v>25</v>
      </c>
      <c r="E6">
        <f t="shared" si="0"/>
        <v>0.96</v>
      </c>
      <c r="F6" t="s">
        <v>4</v>
      </c>
      <c r="H6" t="s">
        <v>25</v>
      </c>
      <c r="J6">
        <v>74</v>
      </c>
      <c r="K6">
        <v>70</v>
      </c>
      <c r="L6">
        <f t="shared" si="1"/>
        <v>1.0571428571428572</v>
      </c>
      <c r="M6" t="s">
        <v>4</v>
      </c>
      <c r="O6" t="s">
        <v>37</v>
      </c>
      <c r="Q6">
        <v>34</v>
      </c>
      <c r="R6">
        <v>80</v>
      </c>
      <c r="S6">
        <f t="shared" si="2"/>
        <v>0.42499999999999999</v>
      </c>
      <c r="T6" t="s">
        <v>8</v>
      </c>
      <c r="X6" t="s">
        <v>85</v>
      </c>
      <c r="Y6">
        <f>AVERAGE(L24:L33)</f>
        <v>0.52485880048221811</v>
      </c>
      <c r="Z6">
        <f>STDEV(L24:L33)</f>
        <v>0.16019747347174199</v>
      </c>
    </row>
    <row r="7" spans="1:26" x14ac:dyDescent="0.2">
      <c r="A7" t="s">
        <v>13</v>
      </c>
      <c r="C7">
        <v>24</v>
      </c>
      <c r="D7">
        <v>80</v>
      </c>
      <c r="E7">
        <f t="shared" si="0"/>
        <v>0.3</v>
      </c>
      <c r="F7" t="s">
        <v>12</v>
      </c>
      <c r="H7" t="s">
        <v>26</v>
      </c>
      <c r="J7">
        <v>34</v>
      </c>
      <c r="K7">
        <v>50</v>
      </c>
      <c r="L7">
        <f t="shared" si="1"/>
        <v>0.68</v>
      </c>
      <c r="M7" t="s">
        <v>4</v>
      </c>
      <c r="O7" t="s">
        <v>36</v>
      </c>
      <c r="Q7">
        <v>86</v>
      </c>
      <c r="R7">
        <v>80</v>
      </c>
      <c r="S7">
        <f t="shared" si="2"/>
        <v>1.075</v>
      </c>
      <c r="T7" t="s">
        <v>8</v>
      </c>
    </row>
    <row r="8" spans="1:26" x14ac:dyDescent="0.2">
      <c r="A8" t="s">
        <v>14</v>
      </c>
      <c r="C8">
        <v>52</v>
      </c>
      <c r="D8">
        <v>80</v>
      </c>
      <c r="E8">
        <f t="shared" si="0"/>
        <v>0.65</v>
      </c>
      <c r="F8" t="s">
        <v>4</v>
      </c>
      <c r="H8" t="s">
        <v>27</v>
      </c>
      <c r="J8">
        <v>64</v>
      </c>
      <c r="K8">
        <v>70</v>
      </c>
      <c r="L8">
        <f t="shared" si="1"/>
        <v>0.91428571428571426</v>
      </c>
      <c r="M8" t="s">
        <v>8</v>
      </c>
      <c r="O8" t="s">
        <v>38</v>
      </c>
      <c r="Q8">
        <v>59</v>
      </c>
      <c r="R8">
        <v>70</v>
      </c>
      <c r="S8">
        <f t="shared" si="2"/>
        <v>0.84285714285714286</v>
      </c>
      <c r="T8" t="s">
        <v>4</v>
      </c>
    </row>
    <row r="9" spans="1:26" x14ac:dyDescent="0.2">
      <c r="A9" t="s">
        <v>15</v>
      </c>
      <c r="C9">
        <v>61</v>
      </c>
      <c r="D9">
        <v>80</v>
      </c>
      <c r="E9">
        <f t="shared" si="0"/>
        <v>0.76249999999999996</v>
      </c>
      <c r="F9" t="s">
        <v>8</v>
      </c>
      <c r="H9" t="s">
        <v>28</v>
      </c>
      <c r="J9">
        <v>63</v>
      </c>
      <c r="K9">
        <v>70</v>
      </c>
      <c r="L9">
        <f t="shared" si="1"/>
        <v>0.9</v>
      </c>
      <c r="M9" t="s">
        <v>8</v>
      </c>
      <c r="O9" t="s">
        <v>39</v>
      </c>
      <c r="Q9">
        <v>43</v>
      </c>
      <c r="R9">
        <v>90</v>
      </c>
      <c r="S9">
        <f t="shared" si="2"/>
        <v>0.4777777777777778</v>
      </c>
      <c r="T9" t="s">
        <v>4</v>
      </c>
    </row>
    <row r="10" spans="1:26" x14ac:dyDescent="0.2">
      <c r="A10" t="s">
        <v>16</v>
      </c>
      <c r="C10">
        <v>51</v>
      </c>
      <c r="D10">
        <v>70</v>
      </c>
      <c r="E10">
        <f t="shared" si="0"/>
        <v>0.72857142857142854</v>
      </c>
      <c r="F10" t="s">
        <v>4</v>
      </c>
      <c r="H10" t="s">
        <v>31</v>
      </c>
      <c r="J10">
        <v>54</v>
      </c>
      <c r="K10">
        <v>80</v>
      </c>
      <c r="L10">
        <f t="shared" si="1"/>
        <v>0.67500000000000004</v>
      </c>
      <c r="M10" t="s">
        <v>4</v>
      </c>
      <c r="O10" t="s">
        <v>41</v>
      </c>
      <c r="Q10">
        <v>43</v>
      </c>
      <c r="R10">
        <v>100</v>
      </c>
      <c r="S10">
        <f t="shared" si="2"/>
        <v>0.43</v>
      </c>
      <c r="T10" t="s">
        <v>8</v>
      </c>
    </row>
    <row r="11" spans="1:26" x14ac:dyDescent="0.2">
      <c r="A11" t="s">
        <v>17</v>
      </c>
      <c r="C11">
        <v>67</v>
      </c>
      <c r="D11">
        <v>70</v>
      </c>
      <c r="E11">
        <f t="shared" si="0"/>
        <v>0.95714285714285718</v>
      </c>
      <c r="F11" t="s">
        <v>8</v>
      </c>
      <c r="H11" t="s">
        <v>30</v>
      </c>
      <c r="J11">
        <v>64</v>
      </c>
      <c r="K11">
        <v>70</v>
      </c>
      <c r="L11">
        <f>J11/K11</f>
        <v>0.91428571428571426</v>
      </c>
      <c r="M11" t="s">
        <v>8</v>
      </c>
      <c r="O11" t="s">
        <v>40</v>
      </c>
      <c r="Q11">
        <v>50</v>
      </c>
      <c r="R11">
        <v>70</v>
      </c>
      <c r="S11">
        <f t="shared" si="2"/>
        <v>0.7142857142857143</v>
      </c>
      <c r="T11" t="s">
        <v>4</v>
      </c>
    </row>
    <row r="12" spans="1:26" x14ac:dyDescent="0.2">
      <c r="A12" t="s">
        <v>51</v>
      </c>
      <c r="C12">
        <v>34</v>
      </c>
      <c r="D12">
        <v>80</v>
      </c>
      <c r="E12">
        <f t="shared" si="0"/>
        <v>0.42499999999999999</v>
      </c>
      <c r="F12" t="s">
        <v>4</v>
      </c>
      <c r="H12" t="s">
        <v>56</v>
      </c>
      <c r="J12">
        <v>49</v>
      </c>
      <c r="K12">
        <v>70</v>
      </c>
      <c r="L12">
        <f>J12/K12</f>
        <v>0.7</v>
      </c>
      <c r="M12" t="s">
        <v>4</v>
      </c>
      <c r="O12" t="s">
        <v>47</v>
      </c>
      <c r="Q12">
        <v>37</v>
      </c>
      <c r="R12">
        <v>50</v>
      </c>
      <c r="S12">
        <f t="shared" si="2"/>
        <v>0.74</v>
      </c>
      <c r="T12" t="s">
        <v>4</v>
      </c>
    </row>
    <row r="13" spans="1:26" x14ac:dyDescent="0.2">
      <c r="A13" t="s">
        <v>52</v>
      </c>
      <c r="C13">
        <v>29</v>
      </c>
      <c r="D13">
        <v>70</v>
      </c>
      <c r="E13">
        <f t="shared" si="0"/>
        <v>0.41428571428571431</v>
      </c>
      <c r="F13" t="s">
        <v>4</v>
      </c>
      <c r="H13" t="s">
        <v>57</v>
      </c>
      <c r="J13">
        <v>50</v>
      </c>
      <c r="K13">
        <v>70</v>
      </c>
      <c r="L13">
        <f>J13/K13</f>
        <v>0.7142857142857143</v>
      </c>
      <c r="M13" t="s">
        <v>4</v>
      </c>
      <c r="O13" t="s">
        <v>48</v>
      </c>
      <c r="Q13">
        <v>34</v>
      </c>
      <c r="R13">
        <v>70</v>
      </c>
      <c r="S13">
        <f t="shared" si="2"/>
        <v>0.48571428571428571</v>
      </c>
      <c r="T13" t="s">
        <v>4</v>
      </c>
    </row>
    <row r="14" spans="1:26" x14ac:dyDescent="0.2">
      <c r="A14" t="s">
        <v>53</v>
      </c>
      <c r="C14">
        <v>30</v>
      </c>
      <c r="D14">
        <v>70</v>
      </c>
      <c r="E14">
        <f t="shared" si="0"/>
        <v>0.42857142857142855</v>
      </c>
      <c r="F14" t="s">
        <v>4</v>
      </c>
      <c r="H14" t="s">
        <v>58</v>
      </c>
      <c r="J14">
        <v>58</v>
      </c>
      <c r="K14">
        <v>70</v>
      </c>
      <c r="L14">
        <f>J14/K14</f>
        <v>0.82857142857142863</v>
      </c>
      <c r="M14" t="s">
        <v>4</v>
      </c>
      <c r="O14" t="s">
        <v>50</v>
      </c>
      <c r="Q14">
        <v>54</v>
      </c>
      <c r="R14">
        <v>90</v>
      </c>
      <c r="S14">
        <f t="shared" si="2"/>
        <v>0.6</v>
      </c>
      <c r="T14" t="s">
        <v>4</v>
      </c>
    </row>
    <row r="15" spans="1:26" x14ac:dyDescent="0.2">
      <c r="A15" t="s">
        <v>54</v>
      </c>
      <c r="C15">
        <v>22</v>
      </c>
      <c r="D15">
        <v>70</v>
      </c>
      <c r="E15">
        <f t="shared" si="0"/>
        <v>0.31428571428571428</v>
      </c>
      <c r="F15" t="s">
        <v>4</v>
      </c>
      <c r="O15" t="s">
        <v>49</v>
      </c>
      <c r="Q15">
        <v>48</v>
      </c>
      <c r="R15">
        <v>100</v>
      </c>
      <c r="S15">
        <f t="shared" si="2"/>
        <v>0.48</v>
      </c>
      <c r="T15" t="s">
        <v>8</v>
      </c>
    </row>
    <row r="16" spans="1:26" x14ac:dyDescent="0.2">
      <c r="A16" t="s">
        <v>55</v>
      </c>
      <c r="C16">
        <v>42</v>
      </c>
      <c r="D16">
        <v>70</v>
      </c>
      <c r="E16">
        <f t="shared" si="0"/>
        <v>0.6</v>
      </c>
      <c r="F16" t="s">
        <v>4</v>
      </c>
    </row>
    <row r="23" spans="1:15" x14ac:dyDescent="0.2">
      <c r="I23" t="s">
        <v>5</v>
      </c>
      <c r="J23" t="s">
        <v>1</v>
      </c>
      <c r="K23" t="s">
        <v>2</v>
      </c>
      <c r="L23" t="s">
        <v>6</v>
      </c>
      <c r="M23" t="s">
        <v>3</v>
      </c>
    </row>
    <row r="24" spans="1:15" x14ac:dyDescent="0.2">
      <c r="A24" t="s">
        <v>45</v>
      </c>
      <c r="C24">
        <v>57</v>
      </c>
      <c r="D24">
        <v>140</v>
      </c>
      <c r="E24">
        <f t="shared" ref="E24:E36" si="3">C24/D24</f>
        <v>0.40714285714285714</v>
      </c>
      <c r="F24" t="s">
        <v>8</v>
      </c>
      <c r="H24" t="s">
        <v>69</v>
      </c>
      <c r="J24">
        <v>43</v>
      </c>
      <c r="K24">
        <v>70</v>
      </c>
      <c r="L24">
        <f t="shared" ref="L24:L33" si="4">J24/K24</f>
        <v>0.61428571428571432</v>
      </c>
      <c r="M24" t="s">
        <v>12</v>
      </c>
      <c r="O24" t="s">
        <v>70</v>
      </c>
    </row>
    <row r="25" spans="1:15" x14ac:dyDescent="0.2">
      <c r="A25" t="s">
        <v>46</v>
      </c>
      <c r="C25">
        <v>39</v>
      </c>
      <c r="D25">
        <v>100</v>
      </c>
      <c r="E25">
        <f t="shared" si="3"/>
        <v>0.39</v>
      </c>
      <c r="F25" t="s">
        <v>8</v>
      </c>
      <c r="H25" t="s">
        <v>74</v>
      </c>
      <c r="J25">
        <v>36</v>
      </c>
      <c r="K25">
        <v>60</v>
      </c>
      <c r="L25">
        <f t="shared" si="4"/>
        <v>0.6</v>
      </c>
      <c r="M25" t="s">
        <v>12</v>
      </c>
      <c r="O25" t="s">
        <v>71</v>
      </c>
    </row>
    <row r="26" spans="1:15" x14ac:dyDescent="0.2">
      <c r="A26" t="s">
        <v>44</v>
      </c>
      <c r="C26">
        <v>79</v>
      </c>
      <c r="D26">
        <v>100</v>
      </c>
      <c r="E26">
        <f t="shared" si="3"/>
        <v>0.79</v>
      </c>
      <c r="F26" t="s">
        <v>4</v>
      </c>
      <c r="H26" t="s">
        <v>75</v>
      </c>
      <c r="J26">
        <v>39</v>
      </c>
      <c r="K26">
        <v>70</v>
      </c>
      <c r="L26">
        <f t="shared" si="4"/>
        <v>0.55714285714285716</v>
      </c>
      <c r="M26" t="s">
        <v>72</v>
      </c>
      <c r="O26" t="s">
        <v>73</v>
      </c>
    </row>
    <row r="27" spans="1:15" x14ac:dyDescent="0.2">
      <c r="A27" t="s">
        <v>59</v>
      </c>
      <c r="C27">
        <v>55</v>
      </c>
      <c r="D27">
        <v>80</v>
      </c>
      <c r="E27">
        <f t="shared" si="3"/>
        <v>0.6875</v>
      </c>
      <c r="F27" t="s">
        <v>4</v>
      </c>
      <c r="H27" t="s">
        <v>76</v>
      </c>
      <c r="J27">
        <v>17</v>
      </c>
      <c r="K27">
        <v>80</v>
      </c>
      <c r="L27">
        <f t="shared" si="4"/>
        <v>0.21249999999999999</v>
      </c>
      <c r="M27" t="s">
        <v>72</v>
      </c>
    </row>
    <row r="28" spans="1:15" x14ac:dyDescent="0.2">
      <c r="A28" t="s">
        <v>60</v>
      </c>
      <c r="C28">
        <v>49</v>
      </c>
      <c r="D28">
        <v>70</v>
      </c>
      <c r="E28">
        <f t="shared" si="3"/>
        <v>0.7</v>
      </c>
      <c r="F28" t="s">
        <v>8</v>
      </c>
      <c r="H28" t="s">
        <v>77</v>
      </c>
      <c r="J28">
        <v>60</v>
      </c>
      <c r="K28">
        <v>80</v>
      </c>
      <c r="L28">
        <f t="shared" si="4"/>
        <v>0.75</v>
      </c>
      <c r="M28" t="s">
        <v>78</v>
      </c>
    </row>
    <row r="29" spans="1:15" x14ac:dyDescent="0.2">
      <c r="A29" t="s">
        <v>61</v>
      </c>
      <c r="C29">
        <v>37</v>
      </c>
      <c r="D29">
        <v>70</v>
      </c>
      <c r="E29">
        <f t="shared" si="3"/>
        <v>0.52857142857142858</v>
      </c>
      <c r="F29" t="s">
        <v>4</v>
      </c>
      <c r="H29" t="s">
        <v>79</v>
      </c>
      <c r="J29">
        <v>30</v>
      </c>
      <c r="K29">
        <v>60</v>
      </c>
      <c r="L29">
        <f t="shared" si="4"/>
        <v>0.5</v>
      </c>
      <c r="M29" t="s">
        <v>78</v>
      </c>
    </row>
    <row r="30" spans="1:15" x14ac:dyDescent="0.2">
      <c r="A30" t="s">
        <v>62</v>
      </c>
      <c r="C30">
        <v>45</v>
      </c>
      <c r="D30">
        <v>70</v>
      </c>
      <c r="E30">
        <f t="shared" si="3"/>
        <v>0.6428571428571429</v>
      </c>
      <c r="F30" t="s">
        <v>12</v>
      </c>
      <c r="H30" t="s">
        <v>80</v>
      </c>
      <c r="J30">
        <v>91</v>
      </c>
      <c r="K30">
        <v>150</v>
      </c>
      <c r="L30">
        <f t="shared" si="4"/>
        <v>0.60666666666666669</v>
      </c>
      <c r="M30" t="s">
        <v>81</v>
      </c>
    </row>
    <row r="31" spans="1:15" x14ac:dyDescent="0.2">
      <c r="A31" t="s">
        <v>63</v>
      </c>
      <c r="C31">
        <v>56</v>
      </c>
      <c r="D31">
        <v>80</v>
      </c>
      <c r="E31">
        <f t="shared" si="3"/>
        <v>0.7</v>
      </c>
      <c r="H31" t="s">
        <v>82</v>
      </c>
      <c r="J31">
        <v>20</v>
      </c>
      <c r="K31">
        <v>70</v>
      </c>
      <c r="L31">
        <f t="shared" si="4"/>
        <v>0.2857142857142857</v>
      </c>
    </row>
    <row r="32" spans="1:15" x14ac:dyDescent="0.2">
      <c r="A32" t="s">
        <v>64</v>
      </c>
      <c r="C32">
        <v>52</v>
      </c>
      <c r="D32">
        <v>80</v>
      </c>
      <c r="E32">
        <f t="shared" si="3"/>
        <v>0.65</v>
      </c>
      <c r="F32" t="s">
        <v>8</v>
      </c>
      <c r="H32" t="s">
        <v>83</v>
      </c>
      <c r="J32">
        <v>108</v>
      </c>
      <c r="K32">
        <v>200</v>
      </c>
      <c r="L32">
        <f t="shared" si="4"/>
        <v>0.54</v>
      </c>
    </row>
    <row r="33" spans="1:13" x14ac:dyDescent="0.2">
      <c r="A33" t="s">
        <v>65</v>
      </c>
      <c r="C33">
        <v>28</v>
      </c>
      <c r="D33">
        <v>70</v>
      </c>
      <c r="E33">
        <f t="shared" si="3"/>
        <v>0.4</v>
      </c>
      <c r="F33" t="s">
        <v>12</v>
      </c>
      <c r="H33" t="s">
        <v>84</v>
      </c>
      <c r="J33">
        <v>46</v>
      </c>
      <c r="K33">
        <v>79</v>
      </c>
      <c r="L33">
        <f t="shared" si="4"/>
        <v>0.58227848101265822</v>
      </c>
      <c r="M33" t="s">
        <v>4</v>
      </c>
    </row>
    <row r="34" spans="1:13" x14ac:dyDescent="0.2">
      <c r="A34" t="s">
        <v>66</v>
      </c>
      <c r="C34">
        <v>48</v>
      </c>
      <c r="D34">
        <v>80</v>
      </c>
      <c r="E34">
        <f t="shared" si="3"/>
        <v>0.6</v>
      </c>
      <c r="F34" t="s">
        <v>8</v>
      </c>
    </row>
    <row r="35" spans="1:13" x14ac:dyDescent="0.2">
      <c r="A35" t="s">
        <v>67</v>
      </c>
      <c r="C35">
        <v>29</v>
      </c>
      <c r="D35">
        <v>80</v>
      </c>
      <c r="E35">
        <f t="shared" si="3"/>
        <v>0.36249999999999999</v>
      </c>
      <c r="F35" t="s">
        <v>4</v>
      </c>
    </row>
    <row r="36" spans="1:13" x14ac:dyDescent="0.2">
      <c r="A36" t="s">
        <v>68</v>
      </c>
      <c r="C36">
        <v>40</v>
      </c>
      <c r="D36">
        <v>90</v>
      </c>
      <c r="E36">
        <f t="shared" si="3"/>
        <v>0.44444444444444442</v>
      </c>
      <c r="F36" t="s">
        <v>4</v>
      </c>
    </row>
    <row r="43" spans="1:13" x14ac:dyDescent="0.2">
      <c r="D43">
        <f>AVERAGE(D2:D36,K2:K33,R2:R15)</f>
        <v>80.676923076923075</v>
      </c>
    </row>
  </sheetData>
  <mergeCells count="1">
    <mergeCell ref="X1:Y1"/>
  </mergeCells>
  <phoneticPr fontId="1" type="noConversion"/>
  <conditionalFormatting sqref="E2:E12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4:E27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:S1048576 E1:E16 E20:E1048576 L1:L22 L24:L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:L1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Victoria García</cp:lastModifiedBy>
  <dcterms:created xsi:type="dcterms:W3CDTF">2019-06-14T09:25:47Z</dcterms:created>
  <dcterms:modified xsi:type="dcterms:W3CDTF">2020-11-26T13:12:26Z</dcterms:modified>
</cp:coreProperties>
</file>